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Historisk materiale\GAS\Gaslager arkiv\AUKTIONER\2023-06-13 SY24 1,2TWh 9090 product\"/>
    </mc:Choice>
  </mc:AlternateContent>
  <xr:revisionPtr revIDLastSave="0" documentId="13_ncr:1_{E13F0546-FCEA-4098-866E-386E1F3FD4D2}" xr6:coauthVersionLast="47" xr6:coauthVersionMax="47" xr10:uidLastSave="{00000000-0000-0000-0000-000000000000}"/>
  <bookViews>
    <workbookView xWindow="-2892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<sst xmlns="http://schemas.openxmlformats.org/spreadsheetml/2006/main" count="47" uniqueCount="25">
  <si>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</si>
  <si>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</si>
  <si>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</si>
  <si>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</si>
  <si>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</si>
  <si>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</si>
  <si>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</si>
  <si>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</si>
  <si>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</si>
  <si>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</si>
  <si>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</si>
  <si>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</si>
  <si>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</si>
  <si>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</si>
  <si>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</si>
  <si>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</si>
  <si>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</si>
  <si>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</si>
  <si>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</si>
  <si>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</si>
  <si>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</si>
  <si>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</si>
  <si>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</si>
  <si>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0.463 kWh/h</t>
  </si>
  <si>
    <t>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</si>
</sst>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71" fontId="0" fillId="3" borderId="0" xfId="0" applyNumberForma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15</xdr:col>
      <xdr:colOff>123825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315700" y="190500"/>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Price will be announced </a:t>
          </a:r>
          <a:r>
            <a:rPr lang="en-GB" sz="1100">
              <a:solidFill>
                <a:schemeClr val="lt1"/>
              </a:solidFill>
              <a:effectLst/>
              <a:latin typeface="+mn-lt"/>
              <a:ea typeface="+mn-ea"/>
              <a:cs typeface="+mn-cs"/>
            </a:rPr>
            <a:t>on the 17</a:t>
          </a:r>
          <a:r>
            <a:rPr lang="en-GB" sz="1100" baseline="30000">
              <a:solidFill>
                <a:schemeClr val="lt1"/>
              </a:solidFill>
              <a:effectLst/>
              <a:latin typeface="+mn-lt"/>
              <a:ea typeface="+mn-ea"/>
              <a:cs typeface="+mn-cs"/>
            </a:rPr>
            <a:t>th </a:t>
          </a:r>
          <a:r>
            <a:rPr lang="en-GB" sz="1100">
              <a:solidFill>
                <a:schemeClr val="lt1"/>
              </a:solidFill>
              <a:effectLst/>
              <a:latin typeface="+mn-lt"/>
              <a:ea typeface="+mn-ea"/>
              <a:cs typeface="+mn-cs"/>
            </a:rPr>
            <a:t>of May 2023 at 16.00 p.m. at the latest by publishing an announcement on GSD’s website and by direct mailing to registered storage customers,</a:t>
          </a:r>
          <a:r>
            <a:rPr lang="en-GB" sz="1100" baseline="0">
              <a:solidFill>
                <a:schemeClr val="lt1"/>
              </a:solidFill>
              <a:effectLst/>
              <a:latin typeface="+mn-lt"/>
              <a:ea typeface="+mn-ea"/>
              <a:cs typeface="+mn-cs"/>
            </a:rPr>
            <a:t> </a:t>
          </a:r>
          <a:r>
            <a:rPr lang="en-GB" sz="1100" b="0" baseline="0">
              <a:solidFill>
                <a:schemeClr val="lt1"/>
              </a:solidFill>
              <a:effectLst/>
              <a:latin typeface="+mn-lt"/>
              <a:ea typeface="+mn-ea"/>
              <a:cs typeface="+mn-cs"/>
            </a:rPr>
            <a:t>, cf. Auction Rules, clause 5.3)</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0</xdr:row>
      <xdr:rowOff>180975</xdr:rowOff>
    </xdr:from>
    <xdr:to>
      <xdr:col>15</xdr:col>
      <xdr:colOff>171450</xdr:colOff>
      <xdr:row>36</xdr:row>
      <xdr:rowOff>76200</xdr:rowOff>
    </xdr:to>
    <xdr:sp macro="" textlink="">
      <xdr:nvSpPr>
        <xdr:cNvPr id="2" name="Rektangel 1">
          <a:extLst>
            <a:ext uri="{FF2B5EF4-FFF2-40B4-BE49-F238E27FC236}">
              <a16:creationId xmlns:a16="http://schemas.microsoft.com/office/drawing/2014/main" id="{D17B43D6-4FCB-44C3-99B2-DE32618BFDF7}"/>
            </a:ext>
          </a:extLst>
        </xdr:cNvPr>
        <xdr:cNvSpPr/>
      </xdr:nvSpPr>
      <xdr:spPr>
        <a:xfrm>
          <a:off x="10525125" y="180975"/>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Price will be announced </a:t>
          </a:r>
          <a:r>
            <a:rPr lang="en-GB" sz="1100">
              <a:solidFill>
                <a:schemeClr val="lt1"/>
              </a:solidFill>
              <a:effectLst/>
              <a:latin typeface="+mn-lt"/>
              <a:ea typeface="+mn-ea"/>
              <a:cs typeface="+mn-cs"/>
            </a:rPr>
            <a:t>on the 17</a:t>
          </a:r>
          <a:r>
            <a:rPr lang="en-GB" sz="1100" baseline="30000">
              <a:solidFill>
                <a:schemeClr val="lt1"/>
              </a:solidFill>
              <a:effectLst/>
              <a:latin typeface="+mn-lt"/>
              <a:ea typeface="+mn-ea"/>
              <a:cs typeface="+mn-cs"/>
            </a:rPr>
            <a:t>th </a:t>
          </a:r>
          <a:r>
            <a:rPr lang="en-GB" sz="1100">
              <a:solidFill>
                <a:schemeClr val="lt1"/>
              </a:solidFill>
              <a:effectLst/>
              <a:latin typeface="+mn-lt"/>
              <a:ea typeface="+mn-ea"/>
              <a:cs typeface="+mn-cs"/>
            </a:rPr>
            <a:t>of May 2023 at 16.00 p.m. at the latest by publishing an announcement on GSD’s website and by direct mailing to registered storage customers,</a:t>
          </a:r>
          <a:r>
            <a:rPr lang="en-GB" sz="1100" baseline="0">
              <a:solidFill>
                <a:schemeClr val="lt1"/>
              </a:solidFill>
              <a:effectLst/>
              <a:latin typeface="+mn-lt"/>
              <a:ea typeface="+mn-ea"/>
              <a:cs typeface="+mn-cs"/>
            </a:rPr>
            <a:t> </a:t>
          </a:r>
          <a:r>
            <a:rPr lang="en-GB" sz="1100" b="0" baseline="0">
              <a:solidFill>
                <a:schemeClr val="lt1"/>
              </a:solidFill>
              <a:effectLst/>
              <a:latin typeface="+mn-lt"/>
              <a:ea typeface="+mn-ea"/>
              <a:cs typeface="+mn-cs"/>
            </a:rPr>
            <a:t>, cf. Auction Rules, clause 5.3)</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RowHeight="15" x14ac:dyDescent="0.25"/>
  <cols>
    <col min="1" max="2" width="9.140625" style="1"/>
    <col min="3" max="3" width="3.28515625" style="1" customWidth="1"/>
    <col min="4" max="4" width="27" style="1" customWidth="1"/>
    <col min="5" max="5" width="15.5703125" style="1" bestFit="1" customWidth="1"/>
    <col min="6" max="6" width="19.140625" style="1" customWidth="1"/>
    <col min="7" max="7" width="28.28515625" style="1" bestFit="1" customWidth="1"/>
    <col min="8" max="8" width="16.42578125" style="1" bestFit="1" customWidth="1"/>
    <col min="9" max="9" width="28" style="1" bestFit="1" customWidth="1"/>
    <col min="10" max="10" width="12"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1</v>
      </c>
      <c r="G2" s="29" t="s">
        <v>14</v>
      </c>
      <c r="H2" s="25" t="s">
        <v>7</v>
      </c>
      <c r="I2" s="25" t="s">
        <v>11</v>
      </c>
      <c r="J2" s="25" t="s">
        <v>12</v>
      </c>
      <c r="K2" s="11"/>
      <c r="L2" s="6"/>
      <c r="M2" s="6"/>
      <c r="N2" s="6"/>
      <c r="O2"/>
      <c r="P2"/>
    </row>
    <row r="3" spans="4:16" x14ac:dyDescent="0.25">
      <c r="D3" s="13" t="s">
        <v>2</v>
      </c>
      <c r="E3" s="14" t="s">
        <v>5</v>
      </c>
      <c r="G3" s="16"/>
      <c r="H3" s="26"/>
      <c r="I3" s="27"/>
      <c r="J3" s="27"/>
      <c r="K3" s="6"/>
      <c r="L3" s="6"/>
      <c r="M3" s="6"/>
      <c r="N3" s="6"/>
      <c r="O3"/>
      <c r="P3"/>
    </row>
    <row r="4" spans="4:16" ht="15" customHeight="1" x14ac:dyDescent="0.25">
      <c r="D4" s="13" t="s">
        <v>9</v>
      </c>
      <c r="E4" s="14" t="s">
        <v>1</v>
      </c>
      <c r="G4" s="16" t="s">
        <v>15</v>
      </c>
      <c r="H4" s="27" t="s">
        <v>13</v>
      </c>
      <c r="I4" s="27" t="s">
        <v>23</v>
      </c>
      <c r="J4" s="27" t="s">
        <v>23</v>
      </c>
      <c r="K4"/>
      <c r="L4"/>
      <c r="M4" s="9"/>
      <c r="N4" s="8"/>
      <c r="O4"/>
      <c r="P4"/>
    </row>
    <row r="5" spans="4:16" x14ac:dyDescent="0.25">
      <c r="G5" s="16"/>
      <c r="H5" s="27"/>
      <c r="I5" s="27" t="s">
        <v>24</v>
      </c>
      <c r="J5" s="27" t="s">
        <v>24</v>
      </c>
      <c r="K5" s="7"/>
      <c r="L5" s="10"/>
      <c r="M5" s="10"/>
      <c r="N5" s="7"/>
      <c r="O5"/>
      <c r="P5"/>
    </row>
    <row r="6" spans="4:16" x14ac:dyDescent="0.25">
      <c r="D6" s="13" t="s">
        <v>19</v>
      </c>
      <c r="E6" s="14"/>
      <c r="F6" s="4"/>
      <c r="L6" s="2"/>
      <c r="M6" s="2"/>
      <c r="N6" s="2"/>
    </row>
    <row r="7" spans="4:16" x14ac:dyDescent="0.25">
      <c r="F7" s="4"/>
      <c r="L7" s="2"/>
      <c r="M7" s="2"/>
      <c r="N7" s="2"/>
    </row>
    <row r="8" spans="4:16" x14ac:dyDescent="0.25">
      <c r="D8" s="13" t="s">
        <v>6</v>
      </c>
      <c r="E8" s="13" t="s">
        <v>4</v>
      </c>
      <c r="F8" s="13" t="s">
        <v>10</v>
      </c>
      <c r="G8" s="13" t="s">
        <v>21</v>
      </c>
      <c r="H8" s="13" t="s">
        <v>3</v>
      </c>
      <c r="I8" s="13" t="s">
        <v>20</v>
      </c>
    </row>
    <row r="9" spans="4:16" x14ac:dyDescent="0.25">
      <c r="D9" s="15" t="str">
        <f t="shared" ref="D9:D28" si="0">IF(F9&gt;0,$E$2,"")</f>
        <v/>
      </c>
      <c r="E9" s="15">
        <v>1</v>
      </c>
      <c r="F9" s="23"/>
      <c r="G9" s="22"/>
      <c r="H9" s="17" t="str">
        <f>+IF(F9&gt;0,SUM($F$9:F9),"")</f>
        <v/>
      </c>
      <c r="I9" s="28" t="str">
        <f>IF(G9="","",+F9*G9)</f>
        <v/>
      </c>
      <c r="J9" s="19"/>
    </row>
    <row r="10" spans="4:16" x14ac:dyDescent="0.25">
      <c r="D10" s="15" t="str">
        <f t="shared" si="0"/>
        <v/>
      </c>
      <c r="E10" s="15">
        <v>2</v>
      </c>
      <c r="F10" s="23"/>
      <c r="G10" s="22"/>
      <c r="H10" s="17" t="str">
        <f>+IF(F10&gt;0,SUM($F$9:F10),"")</f>
        <v/>
      </c>
      <c r="I10" s="28" t="str">
        <f>IF(G10="","",+I9+F10*G10)</f>
        <v/>
      </c>
      <c r="J10" s="19"/>
    </row>
    <row r="11" spans="4:16" x14ac:dyDescent="0.25">
      <c r="D11" s="15" t="str">
        <f t="shared" si="0"/>
        <v/>
      </c>
      <c r="E11" s="15">
        <v>3</v>
      </c>
      <c r="F11" s="23"/>
      <c r="G11" s="22"/>
      <c r="H11" s="17" t="str">
        <f>+IF(F11&gt;0,SUM($F$9:F11),"")</f>
        <v/>
      </c>
      <c r="I11" s="28" t="str">
        <f t="shared" ref="I11:I28" si="1">IF(G11="","",+I10+F11*G11)</f>
        <v/>
      </c>
      <c r="J11" s="19"/>
    </row>
    <row r="12" spans="4:16" x14ac:dyDescent="0.25">
      <c r="D12" s="15" t="str">
        <f t="shared" si="0"/>
        <v/>
      </c>
      <c r="E12" s="15">
        <v>4</v>
      </c>
      <c r="F12" s="23"/>
      <c r="G12" s="22"/>
      <c r="H12" s="17" t="str">
        <f>+IF(F12&gt;0,SUM($F$9:F12),"")</f>
        <v/>
      </c>
      <c r="I12" s="28" t="str">
        <f t="shared" si="1"/>
        <v/>
      </c>
      <c r="J12" s="19"/>
    </row>
    <row r="13" spans="4:16" x14ac:dyDescent="0.25">
      <c r="D13" s="15" t="str">
        <f t="shared" si="0"/>
        <v/>
      </c>
      <c r="E13" s="15">
        <v>5</v>
      </c>
      <c r="F13" s="23"/>
      <c r="G13" s="22"/>
      <c r="H13" s="17" t="str">
        <f>+IF(F13&gt;0,SUM($F$9:F13),"")</f>
        <v/>
      </c>
      <c r="I13" s="28" t="str">
        <f t="shared" si="1"/>
        <v/>
      </c>
      <c r="J13" s="19"/>
    </row>
    <row r="14" spans="4:16" x14ac:dyDescent="0.25">
      <c r="D14" s="15" t="str">
        <f t="shared" si="0"/>
        <v/>
      </c>
      <c r="E14" s="15">
        <v>6</v>
      </c>
      <c r="F14" s="23"/>
      <c r="G14" s="22"/>
      <c r="H14" s="17" t="str">
        <f>+IF(F14&gt;0,SUM($F$9:F14),"")</f>
        <v/>
      </c>
      <c r="I14" s="28" t="str">
        <f t="shared" si="1"/>
        <v/>
      </c>
      <c r="J14" s="19"/>
    </row>
    <row r="15" spans="4:16" x14ac:dyDescent="0.25">
      <c r="D15" s="15" t="str">
        <f t="shared" si="0"/>
        <v/>
      </c>
      <c r="E15" s="15">
        <v>7</v>
      </c>
      <c r="F15" s="23"/>
      <c r="G15" s="22"/>
      <c r="H15" s="17" t="str">
        <f>+IF(F15&gt;0,SUM($F$9:F15),"")</f>
        <v/>
      </c>
      <c r="I15" s="28" t="str">
        <f t="shared" si="1"/>
        <v/>
      </c>
      <c r="J15" s="19"/>
    </row>
    <row r="16" spans="4:16" x14ac:dyDescent="0.25">
      <c r="D16" s="15" t="str">
        <f t="shared" si="0"/>
        <v/>
      </c>
      <c r="E16" s="15">
        <v>8</v>
      </c>
      <c r="F16" s="23"/>
      <c r="G16" s="22"/>
      <c r="H16" s="17" t="str">
        <f>+IF(F16&gt;0,SUM($F$9:F16),"")</f>
        <v/>
      </c>
      <c r="I16" s="28" t="str">
        <f t="shared" si="1"/>
        <v/>
      </c>
      <c r="J16" s="19"/>
    </row>
    <row r="17" spans="4:9" x14ac:dyDescent="0.25">
      <c r="D17" s="15" t="str">
        <f t="shared" si="0"/>
        <v/>
      </c>
      <c r="E17" s="15">
        <v>9</v>
      </c>
      <c r="F17" s="23"/>
      <c r="G17" s="22"/>
      <c r="H17" s="17" t="str">
        <f>+IF(F17&gt;0,SUM($F$9:F17),"")</f>
        <v/>
      </c>
      <c r="I17" s="28" t="str">
        <f t="shared" si="1"/>
        <v/>
      </c>
    </row>
    <row r="18" spans="4:9" x14ac:dyDescent="0.25">
      <c r="D18" s="15" t="str">
        <f t="shared" si="0"/>
        <v/>
      </c>
      <c r="E18" s="15">
        <v>10</v>
      </c>
      <c r="F18" s="23"/>
      <c r="G18" s="22"/>
      <c r="H18" s="17" t="str">
        <f>+IF(F18&gt;0,SUM($F$9:F18),"")</f>
        <v/>
      </c>
      <c r="I18" s="28" t="str">
        <f t="shared" si="1"/>
        <v/>
      </c>
    </row>
    <row r="19" spans="4:9" x14ac:dyDescent="0.25">
      <c r="D19" s="15" t="str">
        <f t="shared" si="0"/>
        <v/>
      </c>
      <c r="E19" s="15">
        <v>11</v>
      </c>
      <c r="F19" s="23"/>
      <c r="G19" s="22"/>
      <c r="H19" s="17" t="str">
        <f>+IF(F19&gt;0,SUM($F$9:F19),"")</f>
        <v/>
      </c>
      <c r="I19" s="28" t="str">
        <f t="shared" si="1"/>
        <v/>
      </c>
    </row>
    <row r="20" spans="4:9" x14ac:dyDescent="0.25">
      <c r="D20" s="15" t="str">
        <f t="shared" si="0"/>
        <v/>
      </c>
      <c r="E20" s="15">
        <v>12</v>
      </c>
      <c r="F20" s="23"/>
      <c r="G20" s="22"/>
      <c r="H20" s="17" t="str">
        <f>+IF(F20&gt;0,SUM($F$9:F20),"")</f>
        <v/>
      </c>
      <c r="I20" s="28" t="str">
        <f t="shared" si="1"/>
        <v/>
      </c>
    </row>
    <row r="21" spans="4:9" x14ac:dyDescent="0.25">
      <c r="D21" s="15" t="str">
        <f t="shared" si="0"/>
        <v/>
      </c>
      <c r="E21" s="15">
        <v>13</v>
      </c>
      <c r="F21" s="23"/>
      <c r="G21" s="22"/>
      <c r="H21" s="17" t="str">
        <f>+IF(F21&gt;0,SUM($F$9:F21),"")</f>
        <v/>
      </c>
      <c r="I21" s="28" t="str">
        <f t="shared" si="1"/>
        <v/>
      </c>
    </row>
    <row r="22" spans="4:9" x14ac:dyDescent="0.25">
      <c r="D22" s="15" t="str">
        <f t="shared" si="0"/>
        <v/>
      </c>
      <c r="E22" s="15">
        <v>14</v>
      </c>
      <c r="F22" s="23"/>
      <c r="G22" s="22"/>
      <c r="H22" s="17" t="str">
        <f>+IF(F22&gt;0,SUM($F$9:F22),"")</f>
        <v/>
      </c>
      <c r="I22" s="28" t="str">
        <f t="shared" si="1"/>
        <v/>
      </c>
    </row>
    <row r="23" spans="4:9" x14ac:dyDescent="0.25">
      <c r="D23" s="15" t="str">
        <f t="shared" si="0"/>
        <v/>
      </c>
      <c r="E23" s="15">
        <v>15</v>
      </c>
      <c r="F23" s="23"/>
      <c r="G23" s="22"/>
      <c r="H23" s="17" t="str">
        <f>+IF(F23&gt;0,SUM($F$9:F23),"")</f>
        <v/>
      </c>
      <c r="I23" s="28" t="str">
        <f t="shared" si="1"/>
        <v/>
      </c>
    </row>
    <row r="24" spans="4:9" x14ac:dyDescent="0.25">
      <c r="D24" s="15" t="str">
        <f t="shared" si="0"/>
        <v/>
      </c>
      <c r="E24" s="15">
        <v>16</v>
      </c>
      <c r="F24" s="23"/>
      <c r="G24" s="22"/>
      <c r="H24" s="17" t="str">
        <f>+IF(F24&gt;0,SUM($F$9:F24),"")</f>
        <v/>
      </c>
      <c r="I24" s="28" t="str">
        <f t="shared" si="1"/>
        <v/>
      </c>
    </row>
    <row r="25" spans="4:9" x14ac:dyDescent="0.25">
      <c r="D25" s="15" t="str">
        <f t="shared" si="0"/>
        <v/>
      </c>
      <c r="E25" s="15">
        <v>17</v>
      </c>
      <c r="F25" s="23"/>
      <c r="G25" s="22"/>
      <c r="H25" s="17" t="str">
        <f>+IF(F25&gt;0,SUM($F$9:F25),"")</f>
        <v/>
      </c>
      <c r="I25" s="28" t="str">
        <f t="shared" si="1"/>
        <v/>
      </c>
    </row>
    <row r="26" spans="4:9" x14ac:dyDescent="0.25">
      <c r="D26" s="15" t="str">
        <f t="shared" si="0"/>
        <v/>
      </c>
      <c r="E26" s="15">
        <v>18</v>
      </c>
      <c r="F26" s="23"/>
      <c r="G26" s="22"/>
      <c r="H26" s="17" t="str">
        <f>+IF(F26&gt;0,SUM($F$9:F26),"")</f>
        <v/>
      </c>
      <c r="I26" s="28" t="str">
        <f t="shared" si="1"/>
        <v/>
      </c>
    </row>
    <row r="27" spans="4:9" x14ac:dyDescent="0.25">
      <c r="D27" s="15" t="str">
        <f t="shared" si="0"/>
        <v/>
      </c>
      <c r="E27" s="15">
        <v>19</v>
      </c>
      <c r="F27" s="23"/>
      <c r="G27" s="22"/>
      <c r="H27" s="17" t="str">
        <f>+IF(F27&gt;0,SUM($F$9:F27),"")</f>
        <v/>
      </c>
      <c r="I27" s="28" t="str">
        <f t="shared" si="1"/>
        <v/>
      </c>
    </row>
    <row r="28" spans="4:9" x14ac:dyDescent="0.25">
      <c r="D28" s="15" t="str">
        <f t="shared" si="0"/>
        <v/>
      </c>
      <c r="E28" s="15">
        <v>20</v>
      </c>
      <c r="F28" s="23"/>
      <c r="G28" s="22"/>
      <c r="H28" s="17" t="str">
        <f>+IF(F28&gt;0,SUM($F$9:F28),"")</f>
        <v/>
      </c>
      <c r="I28" s="28" t="str">
        <f t="shared" si="1"/>
        <v/>
      </c>
    </row>
    <row r="29" spans="4:9" x14ac:dyDescent="0.25">
      <c r="F29" s="19"/>
    </row>
    <row r="30" spans="4:9" x14ac:dyDescent="0.25">
      <c r="F30" s="18"/>
    </row>
    <row r="33" spans="4:4" x14ac:dyDescent="0.25">
      <c r="D33" s="3"/>
    </row>
  </sheetData>
  <sheetProtection algorithmName="SHA-512" hashValue="kurBr2mvyjsCBcnxsGY5PBvP7g0doXEYCfjRq7dnTMNGeoD4Q7pfdoiGraLeYsvBJHlCVXVCiw20jg3kPC7/7w==" saltValue="+zKo9iUrzqF7+/gr5OkBFw=="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RowHeight="15" x14ac:dyDescent="0.25"/>
  <cols>
    <col min="1" max="2" width="9.140625" style="1"/>
    <col min="3" max="3" width="3.28515625" style="1" customWidth="1"/>
    <col min="4" max="4" width="16.85546875" style="1" customWidth="1"/>
    <col min="5" max="5" width="15.5703125" style="1" bestFit="1" customWidth="1"/>
    <col min="6" max="6" width="16.7109375" style="1" customWidth="1"/>
    <col min="7" max="7" width="28.28515625" style="1" bestFit="1" customWidth="1"/>
    <col min="8" max="8" width="16.42578125" style="1" bestFit="1" customWidth="1"/>
    <col min="9" max="9" width="28" style="1" bestFit="1" customWidth="1"/>
    <col min="10" max="10" width="12"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8</v>
      </c>
      <c r="G2" s="29" t="s">
        <v>14</v>
      </c>
      <c r="H2" s="25" t="s">
        <v>7</v>
      </c>
      <c r="I2" s="25" t="s">
        <v>11</v>
      </c>
      <c r="J2" s="25" t="s">
        <v>12</v>
      </c>
      <c r="K2" s="11"/>
      <c r="L2" s="6"/>
      <c r="M2" s="6"/>
      <c r="N2" s="6"/>
      <c r="O2"/>
      <c r="P2"/>
    </row>
    <row r="3" spans="4:16" x14ac:dyDescent="0.25">
      <c r="D3" s="13" t="s">
        <v>2</v>
      </c>
      <c r="E3" s="20" t="s">
        <v>16</v>
      </c>
      <c r="G3" s="16"/>
      <c r="H3" s="26"/>
      <c r="I3" s="26"/>
      <c r="J3" s="26"/>
      <c r="K3" s="12"/>
      <c r="L3" s="6"/>
      <c r="M3" s="6"/>
      <c r="N3" s="6"/>
      <c r="O3"/>
      <c r="P3"/>
    </row>
    <row r="4" spans="4:16" ht="15" customHeight="1" x14ac:dyDescent="0.25">
      <c r="D4" s="13" t="s">
        <v>9</v>
      </c>
      <c r="E4" s="14" t="s">
        <v>17</v>
      </c>
      <c r="G4" s="16" t="s">
        <v>15</v>
      </c>
      <c r="H4" s="27" t="s">
        <v>13</v>
      </c>
      <c r="I4" s="27" t="s">
        <v>23</v>
      </c>
      <c r="J4" s="27" t="s">
        <v>23</v>
      </c>
      <c r="K4"/>
      <c r="L4" s="9"/>
      <c r="M4" s="9"/>
      <c r="N4" s="8"/>
      <c r="O4"/>
      <c r="P4"/>
    </row>
    <row r="5" spans="4:16" x14ac:dyDescent="0.25">
      <c r="G5" s="16"/>
      <c r="H5" s="27"/>
      <c r="I5" s="27" t="s">
        <v>24</v>
      </c>
      <c r="J5" s="27" t="s">
        <v>24</v>
      </c>
      <c r="K5" s="7"/>
      <c r="L5" s="10"/>
      <c r="M5" s="10"/>
      <c r="N5" s="7"/>
      <c r="O5"/>
      <c r="P5"/>
    </row>
    <row r="6" spans="4:16" x14ac:dyDescent="0.25">
      <c r="D6" s="13" t="s">
        <v>19</v>
      </c>
      <c r="E6" s="14" t="s">
        <v>18</v>
      </c>
      <c r="F6" s="4"/>
      <c r="L6" s="2"/>
      <c r="M6" s="2"/>
      <c r="N6" s="2"/>
    </row>
    <row r="7" spans="4:16" x14ac:dyDescent="0.25">
      <c r="F7" s="4"/>
      <c r="L7" s="2"/>
      <c r="M7" s="2"/>
      <c r="N7" s="2"/>
    </row>
    <row r="8" spans="4:16" x14ac:dyDescent="0.25">
      <c r="D8" s="13" t="s">
        <v>6</v>
      </c>
      <c r="E8" s="13" t="s">
        <v>4</v>
      </c>
      <c r="F8" s="13" t="s">
        <v>10</v>
      </c>
      <c r="G8" s="13" t="s">
        <v>22</v>
      </c>
      <c r="H8" s="13" t="s">
        <v>3</v>
      </c>
      <c r="I8" s="29" t="s">
        <v>20</v>
      </c>
    </row>
    <row r="9" spans="4:16" x14ac:dyDescent="0.25">
      <c r="D9" s="15" t="str">
        <f t="shared" ref="D9:D28" si="0">IF(F9&gt;0,$E$2,"")</f>
        <v>Energicia</v>
      </c>
      <c r="E9" s="15">
        <v>1</v>
      </c>
      <c r="F9" s="23">
        <v>10000</v>
      </c>
      <c r="G9" s="22">
        <v>4.75</v>
      </c>
      <c r="H9" s="17">
        <f>+IF(F9&gt;0,SUM($F$9:F9),"")</f>
        <v>10000</v>
      </c>
      <c r="I9" s="28">
        <f>IF(G9="","",+F9*G9)</f>
        <v>47500</v>
      </c>
      <c r="J9" s="19"/>
    </row>
    <row r="10" spans="4:16" x14ac:dyDescent="0.25">
      <c r="D10" s="15" t="str">
        <f t="shared" si="0"/>
        <v>Energicia</v>
      </c>
      <c r="E10" s="15">
        <v>2</v>
      </c>
      <c r="F10" s="23">
        <v>10000</v>
      </c>
      <c r="G10" s="22">
        <v>4.7</v>
      </c>
      <c r="H10" s="17">
        <f>+IF(F10&gt;0,SUM($F$9:F10),"")</f>
        <v>20000</v>
      </c>
      <c r="I10" s="28">
        <f>IF(G10="","",+I9+F10*G10)</f>
        <v>94500</v>
      </c>
      <c r="J10" s="19"/>
    </row>
    <row r="11" spans="4:16" x14ac:dyDescent="0.25">
      <c r="D11" s="15" t="str">
        <f t="shared" si="0"/>
        <v>Energicia</v>
      </c>
      <c r="E11" s="15">
        <v>3</v>
      </c>
      <c r="F11" s="23">
        <v>10000</v>
      </c>
      <c r="G11" s="22">
        <v>4.6500000000000004</v>
      </c>
      <c r="H11" s="17">
        <f>+IF(F11&gt;0,SUM($F$9:F11),"")</f>
        <v>30000</v>
      </c>
      <c r="I11" s="28">
        <f t="shared" ref="I11:I28" si="1">IF(G11="","",+I10+F11*G11)</f>
        <v>141000</v>
      </c>
      <c r="J11" s="19"/>
    </row>
    <row r="12" spans="4:16" x14ac:dyDescent="0.25">
      <c r="D12" s="15" t="str">
        <f t="shared" si="0"/>
        <v>Energicia</v>
      </c>
      <c r="E12" s="15">
        <v>4</v>
      </c>
      <c r="F12" s="23">
        <v>10000</v>
      </c>
      <c r="G12" s="22">
        <v>4.5999999999999996</v>
      </c>
      <c r="H12" s="17">
        <f>+IF(F12&gt;0,SUM($F$9:F12),"")</f>
        <v>40000</v>
      </c>
      <c r="I12" s="28">
        <f t="shared" si="1"/>
        <v>187000</v>
      </c>
      <c r="J12" s="19"/>
    </row>
    <row r="13" spans="4:16" x14ac:dyDescent="0.25">
      <c r="D13" s="15" t="str">
        <f t="shared" si="0"/>
        <v>Energicia</v>
      </c>
      <c r="E13" s="15">
        <v>5</v>
      </c>
      <c r="F13" s="23">
        <v>10000</v>
      </c>
      <c r="G13" s="22">
        <v>4.55</v>
      </c>
      <c r="H13" s="17">
        <f>+IF(F13&gt;0,SUM($F$9:F13),"")</f>
        <v>50000</v>
      </c>
      <c r="I13" s="28">
        <f t="shared" si="1"/>
        <v>232500</v>
      </c>
      <c r="J13" s="19"/>
    </row>
    <row r="14" spans="4:16" x14ac:dyDescent="0.25">
      <c r="D14" s="15" t="str">
        <f t="shared" si="0"/>
        <v>Energicia</v>
      </c>
      <c r="E14" s="15">
        <v>6</v>
      </c>
      <c r="F14" s="23">
        <v>35000</v>
      </c>
      <c r="G14" s="22">
        <v>4.5</v>
      </c>
      <c r="H14" s="17">
        <f>+IF(F14&gt;0,SUM($F$9:F14),"")</f>
        <v>85000</v>
      </c>
      <c r="I14" s="28">
        <f t="shared" si="1"/>
        <v>390000</v>
      </c>
      <c r="J14" s="19"/>
    </row>
    <row r="15" spans="4:16" x14ac:dyDescent="0.25">
      <c r="D15" s="15" t="str">
        <f t="shared" si="0"/>
        <v/>
      </c>
      <c r="E15" s="15">
        <v>7</v>
      </c>
      <c r="F15" s="23"/>
      <c r="G15" s="22"/>
      <c r="H15" s="17" t="str">
        <f>+IF(F15&gt;0,SUM($F$9:F15),"")</f>
        <v/>
      </c>
      <c r="I15" s="28" t="str">
        <f t="shared" si="1"/>
        <v/>
      </c>
      <c r="J15" s="19"/>
    </row>
    <row r="16" spans="4:16" x14ac:dyDescent="0.25">
      <c r="D16" s="15" t="str">
        <f t="shared" si="0"/>
        <v/>
      </c>
      <c r="E16" s="15">
        <v>8</v>
      </c>
      <c r="F16" s="23"/>
      <c r="G16" s="22"/>
      <c r="H16" s="17" t="str">
        <f>+IF(F16&gt;0,SUM($F$9:F16),"")</f>
        <v/>
      </c>
      <c r="I16" s="28" t="str">
        <f t="shared" si="1"/>
        <v/>
      </c>
      <c r="J16" s="19"/>
    </row>
    <row r="17" spans="4:9" x14ac:dyDescent="0.25">
      <c r="D17" s="15" t="str">
        <f t="shared" si="0"/>
        <v/>
      </c>
      <c r="E17" s="15">
        <v>9</v>
      </c>
      <c r="F17" s="23"/>
      <c r="G17" s="22"/>
      <c r="H17" s="17" t="str">
        <f>+IF(F17&gt;0,SUM($F$9:F17),"")</f>
        <v/>
      </c>
      <c r="I17" s="28" t="str">
        <f t="shared" si="1"/>
        <v/>
      </c>
    </row>
    <row r="18" spans="4:9" x14ac:dyDescent="0.25">
      <c r="D18" s="15" t="str">
        <f t="shared" si="0"/>
        <v/>
      </c>
      <c r="E18" s="15">
        <v>10</v>
      </c>
      <c r="F18" s="23"/>
      <c r="G18" s="22"/>
      <c r="H18" s="17" t="str">
        <f>+IF(F18&gt;0,SUM($F$9:F18),"")</f>
        <v/>
      </c>
      <c r="I18" s="28" t="str">
        <f t="shared" si="1"/>
        <v/>
      </c>
    </row>
    <row r="19" spans="4:9" x14ac:dyDescent="0.25">
      <c r="D19" s="15" t="str">
        <f t="shared" si="0"/>
        <v/>
      </c>
      <c r="E19" s="15">
        <v>11</v>
      </c>
      <c r="F19" s="23"/>
      <c r="G19" s="22"/>
      <c r="H19" s="17" t="str">
        <f>+IF(F19&gt;0,SUM($F$9:F19),"")</f>
        <v/>
      </c>
      <c r="I19" s="28" t="str">
        <f t="shared" si="1"/>
        <v/>
      </c>
    </row>
    <row r="20" spans="4:9" x14ac:dyDescent="0.25">
      <c r="D20" s="15" t="str">
        <f t="shared" si="0"/>
        <v/>
      </c>
      <c r="E20" s="15">
        <v>12</v>
      </c>
      <c r="F20" s="23"/>
      <c r="G20" s="22"/>
      <c r="H20" s="17" t="str">
        <f>+IF(F20&gt;0,SUM($F$9:F20),"")</f>
        <v/>
      </c>
      <c r="I20" s="28" t="str">
        <f t="shared" si="1"/>
        <v/>
      </c>
    </row>
    <row r="21" spans="4:9" x14ac:dyDescent="0.25">
      <c r="D21" s="15" t="str">
        <f t="shared" si="0"/>
        <v/>
      </c>
      <c r="E21" s="15">
        <v>13</v>
      </c>
      <c r="F21" s="23"/>
      <c r="G21" s="22"/>
      <c r="H21" s="17" t="str">
        <f>+IF(F21&gt;0,SUM($F$9:F21),"")</f>
        <v/>
      </c>
      <c r="I21" s="28" t="str">
        <f t="shared" si="1"/>
        <v/>
      </c>
    </row>
    <row r="22" spans="4:9" x14ac:dyDescent="0.25">
      <c r="D22" s="15" t="str">
        <f t="shared" si="0"/>
        <v/>
      </c>
      <c r="E22" s="15">
        <v>14</v>
      </c>
      <c r="F22" s="23"/>
      <c r="G22" s="22"/>
      <c r="H22" s="17" t="str">
        <f>+IF(F22&gt;0,SUM($F$9:F22),"")</f>
        <v/>
      </c>
      <c r="I22" s="28" t="str">
        <f t="shared" si="1"/>
        <v/>
      </c>
    </row>
    <row r="23" spans="4:9" x14ac:dyDescent="0.25">
      <c r="D23" s="15" t="str">
        <f t="shared" si="0"/>
        <v/>
      </c>
      <c r="E23" s="15">
        <v>15</v>
      </c>
      <c r="F23" s="23"/>
      <c r="G23" s="22"/>
      <c r="H23" s="17" t="str">
        <f>+IF(F23&gt;0,SUM($F$9:F23),"")</f>
        <v/>
      </c>
      <c r="I23" s="28" t="str">
        <f t="shared" si="1"/>
        <v/>
      </c>
    </row>
    <row r="24" spans="4:9" x14ac:dyDescent="0.25">
      <c r="D24" s="15" t="str">
        <f t="shared" si="0"/>
        <v/>
      </c>
      <c r="E24" s="15">
        <v>16</v>
      </c>
      <c r="F24" s="23"/>
      <c r="G24" s="22"/>
      <c r="H24" s="17" t="str">
        <f>+IF(F24&gt;0,SUM($F$9:F24),"")</f>
        <v/>
      </c>
      <c r="I24" s="28" t="str">
        <f t="shared" si="1"/>
        <v/>
      </c>
    </row>
    <row r="25" spans="4:9" x14ac:dyDescent="0.25">
      <c r="D25" s="15" t="str">
        <f t="shared" si="0"/>
        <v/>
      </c>
      <c r="E25" s="15">
        <v>17</v>
      </c>
      <c r="F25" s="23"/>
      <c r="G25" s="22"/>
      <c r="H25" s="17" t="str">
        <f>+IF(F25&gt;0,SUM($F$9:F25),"")</f>
        <v/>
      </c>
      <c r="I25" s="28" t="str">
        <f t="shared" si="1"/>
        <v/>
      </c>
    </row>
    <row r="26" spans="4:9" x14ac:dyDescent="0.25">
      <c r="D26" s="15" t="str">
        <f t="shared" si="0"/>
        <v/>
      </c>
      <c r="E26" s="15">
        <v>18</v>
      </c>
      <c r="F26" s="23"/>
      <c r="G26" s="22"/>
      <c r="H26" s="17" t="str">
        <f>+IF(F26&gt;0,SUM($F$9:F26),"")</f>
        <v/>
      </c>
      <c r="I26" s="28" t="str">
        <f t="shared" si="1"/>
        <v/>
      </c>
    </row>
    <row r="27" spans="4:9" x14ac:dyDescent="0.25">
      <c r="D27" s="15" t="str">
        <f t="shared" si="0"/>
        <v/>
      </c>
      <c r="E27" s="15">
        <v>19</v>
      </c>
      <c r="F27" s="23"/>
      <c r="G27" s="22"/>
      <c r="H27" s="17" t="str">
        <f>+IF(F27&gt;0,SUM($F$9:F27),"")</f>
        <v/>
      </c>
      <c r="I27" s="28" t="str">
        <f t="shared" si="1"/>
        <v/>
      </c>
    </row>
    <row r="28" spans="4:9" x14ac:dyDescent="0.25">
      <c r="D28" s="15" t="str">
        <f t="shared" si="0"/>
        <v/>
      </c>
      <c r="E28" s="15">
        <v>20</v>
      </c>
      <c r="F28" s="23"/>
      <c r="G28" s="22"/>
      <c r="H28" s="17" t="str">
        <f>+IF(F28&gt;0,SUM($F$9:F28),"")</f>
        <v/>
      </c>
      <c r="I28" s="28" t="str">
        <f t="shared" si="1"/>
        <v/>
      </c>
    </row>
    <row r="29" spans="4:9" x14ac:dyDescent="0.25">
      <c r="F29" s="24"/>
    </row>
    <row r="30" spans="4:9" x14ac:dyDescent="0.25">
      <c r="F30" s="18"/>
    </row>
    <row r="33" spans="4:10" x14ac:dyDescent="0.25">
      <c r="D33" s="3"/>
    </row>
    <row r="34" spans="4:10" x14ac:dyDescent="0.25">
      <c r="J34" s="21"/>
    </row>
    <row r="36" spans="4:10" x14ac:dyDescent="0.25">
      <c r="I36" s="21"/>
    </row>
  </sheetData>
  <sheetProtection algorithmName="SHA-512" hashValue="s6tykOIyF51ywnRuBlKMWuPPvSTEvYw309KZt0mvIb/IxrLIcx98/x85J71j3oLpKhE/a0uWsaoFVlgFNYxkTA==" saltValue="dJtfCCcIgM2uwj9eu8SQFw=="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2023-05-15T14:55:58Z</dcterms:modified>
</cp:coreProperties>
</file>