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Historisk materiale\GAS\Gaslager arkiv\AUKTIONER\2023-10-19 SY24\"/>
    </mc:Choice>
  </mc:AlternateContent>
  <xr:revisionPtr revIDLastSave="0" documentId="13_ncr:1_{93632CBD-DFC7-4CC5-92AC-511D567547CE}" xr6:coauthVersionLast="47" xr6:coauthVersionMax="47" xr10:uidLastSave="{00000000-0000-0000-0000-000000000000}"/>
  <bookViews>
    <workbookView xWindow="2868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<sst xmlns="http://schemas.openxmlformats.org/spreadsheetml/2006/main" count="55" uniqueCount="27">
  <si>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</si>
  <si>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</si>
  <si>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</si>
  <si>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</si>
  <si>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</si>
  <si>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</si>
  <si>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</si>
  <si>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</si>
  <si>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</si>
  <si>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</si>
  <si>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</si>
  <si>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</si>
  <si>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</si>
  <si>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</si>
  <si>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</si>
  <si>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</si>
  <si>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</si>
  <si>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</si>
  <si>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</si>
  <si>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</si>
  <si>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</si>
  <si>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</si>
  <si>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</si>
  <si>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0.463 kWh/h</t>
  </si>
  <si>
    <t>90 days</t>
  </si>
  <si>
    <t>500,000 MWh</t>
  </si>
  <si>
    <t>231,481 MWh/h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</si>
</sst>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71" fontId="9" fillId="3" borderId="0" xfId="0" applyNumberFormat="1" applyFont="1" applyFill="1" applyAlignment="1">
      <alignment horizontal="right"/>
    </xf>
    <xf numFmtId="167" fontId="9" fillId="3" borderId="0" xfId="0" applyNumberFormat="1" applyFont="1" applyFill="1" applyAlignment="1">
      <alignment horizontal="center"/>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31570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4.22 €/MWh. </a:t>
          </a:r>
          <a:r>
            <a:rPr lang="en-GB" sz="1100">
              <a:solidFill>
                <a:schemeClr val="bg1"/>
              </a:solidFill>
              <a:effectLst/>
              <a:latin typeface="+mn-lt"/>
              <a:ea typeface="+mn-ea"/>
              <a:cs typeface="+mn-cs"/>
            </a:rPr>
            <a:t>All 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0</xdr:row>
      <xdr:rowOff>180975</xdr:rowOff>
    </xdr:from>
    <xdr:to>
      <xdr:col>15</xdr:col>
      <xdr:colOff>171450</xdr:colOff>
      <xdr:row>36</xdr:row>
      <xdr:rowOff>76200</xdr:rowOff>
    </xdr:to>
    <xdr:sp macro="" textlink="">
      <xdr:nvSpPr>
        <xdr:cNvPr id="2" name="Rektangel 1">
          <a:extLst>
            <a:ext uri="{FF2B5EF4-FFF2-40B4-BE49-F238E27FC236}">
              <a16:creationId xmlns:a16="http://schemas.microsoft.com/office/drawing/2014/main" id="{D17B43D6-4FCB-44C3-99B2-DE32618BFDF7}"/>
            </a:ext>
          </a:extLst>
        </xdr:cNvPr>
        <xdr:cNvSpPr/>
      </xdr:nvSpPr>
      <xdr:spPr>
        <a:xfrm>
          <a:off x="10525125" y="180975"/>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a:t>
          </a:r>
          <a:r>
            <a:rPr lang="en-GB" sz="1100" baseline="0">
              <a:solidFill>
                <a:schemeClr val="lt1"/>
              </a:solidFill>
              <a:effectLst/>
              <a:latin typeface="+mn-lt"/>
              <a:ea typeface="+mn-ea"/>
              <a:cs typeface="+mn-cs"/>
            </a:rPr>
            <a:t>is</a:t>
          </a:r>
          <a:r>
            <a:rPr lang="en-GB" sz="1100" baseline="0">
              <a:solidFill>
                <a:srgbClr val="FF0000"/>
              </a:solidFill>
              <a:effectLst/>
              <a:latin typeface="+mn-lt"/>
              <a:ea typeface="+mn-ea"/>
              <a:cs typeface="+mn-cs"/>
            </a:rPr>
            <a:t> </a:t>
          </a:r>
          <a:r>
            <a:rPr lang="en-GB" sz="1100" baseline="0">
              <a:solidFill>
                <a:schemeClr val="bg1"/>
              </a:solidFill>
              <a:effectLst/>
              <a:latin typeface="+mn-lt"/>
              <a:ea typeface="+mn-ea"/>
              <a:cs typeface="+mn-cs"/>
            </a:rPr>
            <a:t>4.22 €/MWh.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ColWidth="9.140625" defaultRowHeight="15" x14ac:dyDescent="0.25"/>
  <cols>
    <col min="1" max="2" width="9.140625" style="1"/>
    <col min="3" max="3" width="3.28515625" style="1" customWidth="1"/>
    <col min="4" max="4" width="20.28515625" style="1" customWidth="1"/>
    <col min="5" max="5" width="15.5703125" style="1" bestFit="1" customWidth="1"/>
    <col min="6" max="6" width="19.140625" style="1" customWidth="1"/>
    <col min="7" max="7" width="28.28515625" style="1" bestFit="1" customWidth="1"/>
    <col min="8" max="8" width="17.28515625" style="1" bestFit="1" customWidth="1"/>
    <col min="9" max="9" width="26" style="1" bestFit="1" customWidth="1"/>
    <col min="10" max="10" width="17.710937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1</v>
      </c>
      <c r="G2" s="28" t="s">
        <v>14</v>
      </c>
      <c r="H2" s="25" t="s">
        <v>7</v>
      </c>
      <c r="I2" s="25" t="s">
        <v>11</v>
      </c>
      <c r="J2" s="25" t="s">
        <v>12</v>
      </c>
      <c r="K2" s="11"/>
      <c r="L2" s="6"/>
      <c r="M2" s="6"/>
      <c r="N2" s="6"/>
      <c r="O2"/>
      <c r="P2"/>
    </row>
    <row r="3" spans="4:16" x14ac:dyDescent="0.25">
      <c r="D3" s="13" t="s">
        <v>2</v>
      </c>
      <c r="E3" s="14" t="s">
        <v>5</v>
      </c>
      <c r="G3" s="16" t="s">
        <v>14</v>
      </c>
      <c r="H3" s="29" t="s">
        <v>25</v>
      </c>
      <c r="I3" s="30" t="s">
        <v>26</v>
      </c>
      <c r="J3" s="30" t="s">
        <v>26</v>
      </c>
      <c r="K3" s="6"/>
      <c r="L3" s="6"/>
      <c r="M3" s="6"/>
      <c r="N3" s="6"/>
      <c r="O3"/>
      <c r="P3"/>
    </row>
    <row r="4" spans="4:16" ht="15" customHeight="1" x14ac:dyDescent="0.25">
      <c r="D4" s="13" t="s">
        <v>9</v>
      </c>
      <c r="E4" s="14" t="s">
        <v>1</v>
      </c>
      <c r="G4" s="16" t="s">
        <v>15</v>
      </c>
      <c r="H4" s="26" t="s">
        <v>13</v>
      </c>
      <c r="I4" s="26" t="s">
        <v>23</v>
      </c>
      <c r="J4" s="26" t="s">
        <v>23</v>
      </c>
      <c r="K4"/>
      <c r="L4"/>
      <c r="M4" s="9"/>
      <c r="N4" s="8"/>
      <c r="O4"/>
      <c r="P4"/>
    </row>
    <row r="5" spans="4:16" x14ac:dyDescent="0.25">
      <c r="G5" s="16"/>
      <c r="H5" s="26"/>
      <c r="I5" s="26" t="s">
        <v>24</v>
      </c>
      <c r="J5" s="26" t="s">
        <v>24</v>
      </c>
      <c r="K5" s="7"/>
      <c r="L5" s="10"/>
      <c r="M5" s="10"/>
      <c r="N5" s="7"/>
      <c r="O5"/>
      <c r="P5"/>
    </row>
    <row r="6" spans="4:16" x14ac:dyDescent="0.25">
      <c r="D6" s="13" t="s">
        <v>19</v>
      </c>
      <c r="E6" s="14"/>
      <c r="F6" s="4"/>
      <c r="L6" s="2"/>
      <c r="M6" s="2"/>
      <c r="N6" s="2"/>
    </row>
    <row r="7" spans="4:16" x14ac:dyDescent="0.25">
      <c r="F7" s="4"/>
      <c r="L7" s="2"/>
      <c r="M7" s="2"/>
      <c r="N7" s="2"/>
    </row>
    <row r="8" spans="4:16" x14ac:dyDescent="0.25">
      <c r="D8" s="13" t="s">
        <v>6</v>
      </c>
      <c r="E8" s="13" t="s">
        <v>4</v>
      </c>
      <c r="F8" s="13" t="s">
        <v>10</v>
      </c>
      <c r="G8" s="13" t="s">
        <v>21</v>
      </c>
      <c r="H8" s="13" t="s">
        <v>3</v>
      </c>
      <c r="I8" s="13" t="s">
        <v>20</v>
      </c>
    </row>
    <row r="9" spans="4:16" x14ac:dyDescent="0.25">
      <c r="D9" s="15" t="str">
        <f t="shared" ref="D9:D28" si="0">IF(F9&gt;0,$E$2,"")</f>
        <v/>
      </c>
      <c r="E9" s="15">
        <v>1</v>
      </c>
      <c r="F9" s="23"/>
      <c r="G9" s="22"/>
      <c r="H9" s="17" t="str">
        <f>+IF(F9&gt;0,SUM($F$9:F9),"")</f>
        <v/>
      </c>
      <c r="I9" s="27" t="str">
        <f>IF(G9="","",+F9*G9)</f>
        <v/>
      </c>
      <c r="J9" s="19"/>
    </row>
    <row r="10" spans="4:16" x14ac:dyDescent="0.25">
      <c r="D10" s="15" t="str">
        <f t="shared" si="0"/>
        <v/>
      </c>
      <c r="E10" s="15">
        <v>2</v>
      </c>
      <c r="F10" s="23"/>
      <c r="G10" s="22"/>
      <c r="H10" s="17" t="str">
        <f>+IF(F10&gt;0,SUM($F$9:F10),"")</f>
        <v/>
      </c>
      <c r="I10" s="27" t="str">
        <f>IF(G10="","",+I9+F10*G10)</f>
        <v/>
      </c>
      <c r="J10" s="19"/>
    </row>
    <row r="11" spans="4:16" x14ac:dyDescent="0.25">
      <c r="D11" s="15" t="str">
        <f t="shared" si="0"/>
        <v/>
      </c>
      <c r="E11" s="15">
        <v>3</v>
      </c>
      <c r="F11" s="23"/>
      <c r="G11" s="22"/>
      <c r="H11" s="17" t="str">
        <f>+IF(F11&gt;0,SUM($F$9:F11),"")</f>
        <v/>
      </c>
      <c r="I11" s="27" t="str">
        <f t="shared" ref="I11:I28" si="1">IF(G11="","",+I10+F11*G11)</f>
        <v/>
      </c>
      <c r="J11" s="19"/>
    </row>
    <row r="12" spans="4:16" x14ac:dyDescent="0.25">
      <c r="D12" s="15" t="str">
        <f t="shared" si="0"/>
        <v/>
      </c>
      <c r="E12" s="15">
        <v>4</v>
      </c>
      <c r="F12" s="23"/>
      <c r="G12" s="22"/>
      <c r="H12" s="17" t="str">
        <f>+IF(F12&gt;0,SUM($F$9:F12),"")</f>
        <v/>
      </c>
      <c r="I12" s="27" t="str">
        <f t="shared" si="1"/>
        <v/>
      </c>
      <c r="J12" s="19"/>
    </row>
    <row r="13" spans="4:16" x14ac:dyDescent="0.25">
      <c r="D13" s="15" t="str">
        <f t="shared" si="0"/>
        <v/>
      </c>
      <c r="E13" s="15">
        <v>5</v>
      </c>
      <c r="F13" s="23"/>
      <c r="G13" s="22"/>
      <c r="H13" s="17" t="str">
        <f>+IF(F13&gt;0,SUM($F$9:F13),"")</f>
        <v/>
      </c>
      <c r="I13" s="27" t="str">
        <f t="shared" si="1"/>
        <v/>
      </c>
      <c r="J13" s="19"/>
    </row>
    <row r="14" spans="4:16" x14ac:dyDescent="0.25">
      <c r="D14" s="15" t="str">
        <f t="shared" si="0"/>
        <v/>
      </c>
      <c r="E14" s="15">
        <v>6</v>
      </c>
      <c r="F14" s="23"/>
      <c r="G14" s="22"/>
      <c r="H14" s="17" t="str">
        <f>+IF(F14&gt;0,SUM($F$9:F14),"")</f>
        <v/>
      </c>
      <c r="I14" s="27" t="str">
        <f t="shared" si="1"/>
        <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19"/>
    </row>
    <row r="30" spans="4:9" x14ac:dyDescent="0.25">
      <c r="F30" s="18"/>
    </row>
    <row r="33" spans="4:4" x14ac:dyDescent="0.25">
      <c r="D33" s="3"/>
    </row>
  </sheetData>
  <sheetProtection algorithmName="SHA-512" hashValue="fSzIuqa9GnO1JK5MWg5gtsKDAvxxs0zhP139rueXDosA4l14pI4CBYeM/hIRAU/I8fWzRE+c4PuJZDV5ZNnOkw==" saltValue="A7ybOfoLYskBk0LOs/ZN0g=="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ColWidth="9.140625" defaultRowHeight="15" x14ac:dyDescent="0.25"/>
  <cols>
    <col min="1" max="2" width="9.140625" style="1"/>
    <col min="3" max="3" width="3.28515625" style="1" customWidth="1"/>
    <col min="4" max="4" width="20.7109375" style="1" customWidth="1"/>
    <col min="5" max="5" width="15.5703125" style="1" bestFit="1" customWidth="1"/>
    <col min="6" max="6" width="16.7109375" style="1" customWidth="1"/>
    <col min="7" max="7" width="28.28515625" style="1" bestFit="1" customWidth="1"/>
    <col min="8" max="8" width="16.42578125" style="1" bestFit="1" customWidth="1"/>
    <col min="9" max="9" width="26" style="1" bestFit="1" customWidth="1"/>
    <col min="10" max="10" width="18.57031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8</v>
      </c>
      <c r="G2" s="28" t="s">
        <v>14</v>
      </c>
      <c r="H2" s="25" t="s">
        <v>7</v>
      </c>
      <c r="I2" s="25" t="s">
        <v>11</v>
      </c>
      <c r="J2" s="25" t="s">
        <v>12</v>
      </c>
      <c r="K2" s="11"/>
      <c r="L2" s="6"/>
      <c r="M2" s="6"/>
      <c r="N2" s="6"/>
      <c r="O2"/>
      <c r="P2"/>
    </row>
    <row r="3" spans="4:16" x14ac:dyDescent="0.25">
      <c r="D3" s="13" t="s">
        <v>2</v>
      </c>
      <c r="E3" s="20" t="s">
        <v>16</v>
      </c>
      <c r="G3" s="16" t="s">
        <v>14</v>
      </c>
      <c r="H3" s="29" t="s">
        <v>25</v>
      </c>
      <c r="I3" s="30" t="s">
        <v>26</v>
      </c>
      <c r="J3" s="30" t="s">
        <v>26</v>
      </c>
      <c r="K3" s="12"/>
      <c r="L3" s="6"/>
      <c r="M3" s="6"/>
      <c r="N3" s="6"/>
      <c r="O3"/>
      <c r="P3"/>
    </row>
    <row r="4" spans="4:16" ht="15" customHeight="1" x14ac:dyDescent="0.25">
      <c r="D4" s="13" t="s">
        <v>9</v>
      </c>
      <c r="E4" s="14" t="s">
        <v>17</v>
      </c>
      <c r="G4" s="16" t="s">
        <v>15</v>
      </c>
      <c r="H4" s="26" t="s">
        <v>13</v>
      </c>
      <c r="I4" s="26" t="s">
        <v>23</v>
      </c>
      <c r="J4" s="26" t="s">
        <v>23</v>
      </c>
      <c r="K4"/>
      <c r="L4" s="9"/>
      <c r="M4" s="9"/>
      <c r="N4" s="8"/>
      <c r="O4"/>
      <c r="P4"/>
    </row>
    <row r="5" spans="4:16" x14ac:dyDescent="0.25">
      <c r="G5" s="16"/>
      <c r="H5" s="26"/>
      <c r="I5" s="26" t="s">
        <v>24</v>
      </c>
      <c r="J5" s="26" t="s">
        <v>24</v>
      </c>
      <c r="K5" s="7"/>
      <c r="L5" s="10"/>
      <c r="M5" s="10"/>
      <c r="N5" s="7"/>
      <c r="O5"/>
      <c r="P5"/>
    </row>
    <row r="6" spans="4:16" x14ac:dyDescent="0.25">
      <c r="D6" s="13" t="s">
        <v>19</v>
      </c>
      <c r="E6" s="14" t="s">
        <v>18</v>
      </c>
      <c r="F6" s="4"/>
      <c r="L6" s="2"/>
      <c r="M6" s="2"/>
      <c r="N6" s="2"/>
    </row>
    <row r="7" spans="4:16" x14ac:dyDescent="0.25">
      <c r="F7" s="4"/>
      <c r="L7" s="2"/>
      <c r="M7" s="2"/>
      <c r="N7" s="2"/>
    </row>
    <row r="8" spans="4:16" x14ac:dyDescent="0.25">
      <c r="D8" s="13" t="s">
        <v>6</v>
      </c>
      <c r="E8" s="13" t="s">
        <v>4</v>
      </c>
      <c r="F8" s="13" t="s">
        <v>10</v>
      </c>
      <c r="G8" s="13" t="s">
        <v>22</v>
      </c>
      <c r="H8" s="13" t="s">
        <v>3</v>
      </c>
      <c r="I8" s="28" t="s">
        <v>20</v>
      </c>
    </row>
    <row r="9" spans="4:16" x14ac:dyDescent="0.25">
      <c r="D9" s="15" t="str">
        <f t="shared" ref="D9:D28" si="0">IF(F9&gt;0,$E$2,"")</f>
        <v>Energicia</v>
      </c>
      <c r="E9" s="15">
        <v>1</v>
      </c>
      <c r="F9" s="23">
        <v>20000</v>
      </c>
      <c r="G9" s="22">
        <v>4.8</v>
      </c>
      <c r="H9" s="17">
        <f>+IF(F9&gt;0,SUM($F$9:F9),"")</f>
        <v>20000</v>
      </c>
      <c r="I9" s="27">
        <f>IF(G9="","",+F9*G9)</f>
        <v>96000</v>
      </c>
      <c r="J9" s="19"/>
    </row>
    <row r="10" spans="4:16" x14ac:dyDescent="0.25">
      <c r="D10" s="15" t="str">
        <f t="shared" si="0"/>
        <v>Energicia</v>
      </c>
      <c r="E10" s="15">
        <v>2</v>
      </c>
      <c r="F10" s="23">
        <v>50000</v>
      </c>
      <c r="G10" s="22">
        <v>4.75</v>
      </c>
      <c r="H10" s="17">
        <f>+IF(F10&gt;0,SUM($F$9:F10),"")</f>
        <v>70000</v>
      </c>
      <c r="I10" s="27">
        <f>IF(G10="","",+I9+F10*G10)</f>
        <v>333500</v>
      </c>
      <c r="J10" s="19"/>
    </row>
    <row r="11" spans="4:16" x14ac:dyDescent="0.25">
      <c r="D11" s="15" t="str">
        <f t="shared" si="0"/>
        <v>Energicia</v>
      </c>
      <c r="E11" s="15">
        <v>3</v>
      </c>
      <c r="F11" s="23">
        <v>70000</v>
      </c>
      <c r="G11" s="22">
        <v>4.7</v>
      </c>
      <c r="H11" s="17">
        <f>+IF(F11&gt;0,SUM($F$9:F11),"")</f>
        <v>140000</v>
      </c>
      <c r="I11" s="27">
        <f t="shared" ref="I11:I28" si="1">IF(G11="","",+I10+F11*G11)</f>
        <v>662500</v>
      </c>
      <c r="J11" s="19"/>
    </row>
    <row r="12" spans="4:16" x14ac:dyDescent="0.25">
      <c r="D12" s="15" t="str">
        <f t="shared" si="0"/>
        <v>Energicia</v>
      </c>
      <c r="E12" s="15">
        <v>4</v>
      </c>
      <c r="F12" s="23">
        <v>100000</v>
      </c>
      <c r="G12" s="22">
        <v>4.6500000000000004</v>
      </c>
      <c r="H12" s="17">
        <f>+IF(F12&gt;0,SUM($F$9:F12),"")</f>
        <v>240000</v>
      </c>
      <c r="I12" s="27">
        <f t="shared" si="1"/>
        <v>1127500</v>
      </c>
      <c r="J12" s="19"/>
    </row>
    <row r="13" spans="4:16" x14ac:dyDescent="0.25">
      <c r="D13" s="15" t="str">
        <f t="shared" si="0"/>
        <v>Energicia</v>
      </c>
      <c r="E13" s="15">
        <v>5</v>
      </c>
      <c r="F13" s="23">
        <v>120000</v>
      </c>
      <c r="G13" s="22">
        <v>4.55</v>
      </c>
      <c r="H13" s="17">
        <f>+IF(F13&gt;0,SUM($F$9:F13),"")</f>
        <v>360000</v>
      </c>
      <c r="I13" s="27">
        <f t="shared" si="1"/>
        <v>1673500</v>
      </c>
      <c r="J13" s="19"/>
    </row>
    <row r="14" spans="4:16" x14ac:dyDescent="0.25">
      <c r="D14" s="15" t="str">
        <f t="shared" si="0"/>
        <v>Energicia</v>
      </c>
      <c r="E14" s="15">
        <v>6</v>
      </c>
      <c r="F14" s="23">
        <v>140000</v>
      </c>
      <c r="G14" s="22">
        <v>4.22</v>
      </c>
      <c r="H14" s="17">
        <f>+IF(F14&gt;0,SUM($F$9:F14),"")</f>
        <v>500000</v>
      </c>
      <c r="I14" s="27">
        <f t="shared" si="1"/>
        <v>2264300</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24"/>
    </row>
    <row r="30" spans="4:9" x14ac:dyDescent="0.25">
      <c r="F30" s="18"/>
    </row>
    <row r="33" spans="4:10" x14ac:dyDescent="0.25">
      <c r="D33" s="3"/>
    </row>
    <row r="34" spans="4:10" x14ac:dyDescent="0.25">
      <c r="J34" s="21"/>
    </row>
    <row r="36" spans="4:10" x14ac:dyDescent="0.25">
      <c r="I36" s="21"/>
    </row>
  </sheetData>
  <sheetProtection algorithmName="SHA-512" hashValue="rU2CS7fJlKz6mrBD7EOnqBoNL/FZUOjrYyxjQbg787HRPPi6D4rQNaSe5iNUR8Kn6VBv/0kMkWPgsTNhNYwPxA==" saltValue="D6fsw0rZuGOLUC61SuUmWg=="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2023-10-05T11:36:15Z</dcterms:modified>
</cp:coreProperties>
</file>